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8735" windowHeight="8130"/>
  </bookViews>
  <sheets>
    <sheet name="Дор фонд Пр 18" sheetId="1" r:id="rId1"/>
  </sheets>
  <definedNames>
    <definedName name="_xlnm.Print_Area" localSheetId="0">'Дор фонд Пр 18'!$A$1:$C$61</definedName>
  </definedNames>
  <calcPr calcId="124519"/>
</workbook>
</file>

<file path=xl/calcChain.xml><?xml version="1.0" encoding="utf-8"?>
<calcChain xmlns="http://schemas.openxmlformats.org/spreadsheetml/2006/main">
  <c r="C60" i="1"/>
  <c r="B60"/>
  <c r="C58"/>
  <c r="B58"/>
  <c r="C55"/>
  <c r="B55"/>
  <c r="C52"/>
  <c r="B52"/>
  <c r="C49"/>
  <c r="B49"/>
  <c r="C46"/>
  <c r="B46"/>
  <c r="C43"/>
  <c r="B43"/>
  <c r="C40"/>
  <c r="B40"/>
  <c r="C37"/>
  <c r="B37"/>
  <c r="C34"/>
  <c r="B34"/>
  <c r="C31"/>
  <c r="B31"/>
  <c r="C28"/>
  <c r="B28"/>
  <c r="C25"/>
  <c r="B25"/>
  <c r="C24"/>
  <c r="B24"/>
  <c r="C23"/>
  <c r="C22" s="1"/>
  <c r="B23"/>
  <c r="B22"/>
  <c r="C19"/>
  <c r="B19"/>
  <c r="C16"/>
  <c r="B16"/>
  <c r="C15"/>
  <c r="C12" s="1"/>
  <c r="C8" s="1"/>
  <c r="C6" s="1"/>
  <c r="B15"/>
  <c r="C14"/>
  <c r="B14"/>
  <c r="B13" s="1"/>
  <c r="C13"/>
  <c r="B12"/>
  <c r="C11"/>
  <c r="C10" s="1"/>
  <c r="C9"/>
  <c r="B8"/>
  <c r="B11" l="1"/>
  <c r="B9" l="1"/>
  <c r="B6" s="1"/>
  <c r="B10"/>
</calcChain>
</file>

<file path=xl/sharedStrings.xml><?xml version="1.0" encoding="utf-8"?>
<sst xmlns="http://schemas.openxmlformats.org/spreadsheetml/2006/main" count="65" uniqueCount="33">
  <si>
    <t>тыс.рублей</t>
  </si>
  <si>
    <t>Наименование показателя</t>
  </si>
  <si>
    <t>Сумма</t>
  </si>
  <si>
    <t>Всего доходы</t>
  </si>
  <si>
    <t>Всего расходы</t>
  </si>
  <si>
    <t>средства вышестоящих бюджетов</t>
  </si>
  <si>
    <t>средства городского бюджета</t>
  </si>
  <si>
    <t>Проектирование, строительство и реконструкция автомобильных дорог местного значения и искусственных сооружений на них</t>
  </si>
  <si>
    <t>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</si>
  <si>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</si>
  <si>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Капитальный ремонт автомобильных дорог общего пользования местного значения</t>
  </si>
  <si>
    <t xml:space="preserve">доходы от уплаты акцизов на нефтепродукты  </t>
  </si>
  <si>
    <t>прочие налоговые и неналоговые доходы Дорожного фонда города Орла</t>
  </si>
  <si>
    <t>безвозмездные поступления из  вышестоящих бюджетов</t>
  </si>
  <si>
    <t>2027 год</t>
  </si>
  <si>
    <t>Внедрение интеллектуальных транспортных систем</t>
  </si>
  <si>
    <t>Капитальный ремонт и ремонт автомобильных дорог в рамках реализации регионального проекта "Региональная и местная дорожная сеть"</t>
  </si>
  <si>
    <t>Строительство/реконструкция объектов улично-дорожной сети города Орла</t>
  </si>
  <si>
    <t>Н.В. Зубцова</t>
  </si>
  <si>
    <t xml:space="preserve">Приложение 18
к решению Орловского городского Совета народных депутатов
"О бюджете города Орла на 2026 год и на плановый период 2027 и 2028 годов"
 №7/0085 - ГС от 24.12.2025                                                                                                     </t>
  </si>
  <si>
    <t>Прогнозируемое поступление доходов и распределение бюджетных ассигнований Дорожного фонда города Орла на плановый период 2027 - 2028 годов</t>
  </si>
  <si>
    <t>2028 год</t>
  </si>
  <si>
    <t>Муниципальная программа "Адресная инвестиционая программа города Орла"</t>
  </si>
  <si>
    <t>Муниципальная программа "Комплексное развитие улично-дорожной сети города Орла"</t>
  </si>
  <si>
    <t>Устройство (монтаж) средств организации и регулирования дорожного движения на автомобильных дорогах города Орла</t>
  </si>
  <si>
    <t xml:space="preserve">    Устройство новых, реконструкция, дооборудование существующих линий электроосвещения в пределах улично-дорожной сети</t>
  </si>
  <si>
    <t>Капитальный ремонт участков автомобильных дорог общего пользования местного значения в городе Орле</t>
  </si>
  <si>
    <t>Благоустройство дворовых территорий в рамках реализации МП "Формирование современной городской среды на территории города Орла"</t>
  </si>
  <si>
    <t>Ремонт межквартальных (внутриквартальных) проездов и пешеходных мостов, проведение контрольно-измерительных услуг на объектах строительства, реконструкции, капитального ремонта, ремонта, содержания и благоустройства</t>
  </si>
  <si>
    <t>Прочие мероприятия по благоустройству города</t>
  </si>
  <si>
    <t>Строительство, ремонт дорог и дворовых территорий  за счет средств Программы по выполнению наказов избирателей депутатам Орловского городского Совета народных депутатов</t>
  </si>
  <si>
    <t>Строительство, ремонт дорог и дворовых территорий  в рамках Закона Орловской области от 26 января 2007 года №655-ОЗ "О наказах избирателей депутатам Орловского областного Совета народных депутатов"</t>
  </si>
  <si>
    <t xml:space="preserve">Начальник финансового управления администрации города Орла                                                             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</si>
</sst>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&quot;$&quot;#,##0_);\(&quot;$&quot;#,##0\)"/>
  </numFmts>
  <fonts count="26">
    <font>
      <sz val="10"/>
      <name val="Arial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3"/>
      <name val="Times New Roman"/>
      <family val="1"/>
      <charset val="204"/>
    </font>
    <font>
      <sz val="10"/>
      <color indexed="8"/>
      <name val="Arial"/>
      <family val="2"/>
    </font>
    <font>
      <sz val="13"/>
      <name val="Times New Roman"/>
      <family val="1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sz val="13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4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1" fillId="0" borderId="0"/>
    <xf numFmtId="0" fontId="9" fillId="0" borderId="0"/>
    <xf numFmtId="4" fontId="13" fillId="0" borderId="3">
      <alignment horizontal="right" vertical="center" shrinkToFit="1"/>
    </xf>
    <xf numFmtId="0" fontId="15" fillId="0" borderId="0">
      <alignment wrapText="1"/>
    </xf>
    <xf numFmtId="164" fontId="13" fillId="0" borderId="3">
      <alignment horizontal="right" vertical="center"/>
    </xf>
    <xf numFmtId="165" fontId="16" fillId="0" borderId="4">
      <alignment horizontal="right" vertical="center" shrinkToFit="1"/>
    </xf>
    <xf numFmtId="49" fontId="15" fillId="0" borderId="3">
      <alignment horizontal="center" vertical="center" wrapText="1"/>
    </xf>
    <xf numFmtId="49" fontId="13" fillId="0" borderId="3">
      <alignment horizontal="left" vertical="center" wrapText="1"/>
    </xf>
    <xf numFmtId="0" fontId="1" fillId="0" borderId="0"/>
    <xf numFmtId="164" fontId="18" fillId="0" borderId="4">
      <alignment horizontal="right" vertical="center" shrinkToFit="1"/>
    </xf>
    <xf numFmtId="0" fontId="18" fillId="0" borderId="0"/>
    <xf numFmtId="49" fontId="19" fillId="0" borderId="4">
      <alignment horizontal="center" vertical="center" wrapText="1"/>
    </xf>
    <xf numFmtId="0" fontId="20" fillId="0" borderId="4">
      <alignment horizontal="center" vertical="center" wrapText="1"/>
    </xf>
    <xf numFmtId="164" fontId="21" fillId="3" borderId="4">
      <alignment horizontal="right" vertical="top" shrinkToFit="1"/>
    </xf>
    <xf numFmtId="164" fontId="19" fillId="0" borderId="4">
      <alignment horizontal="center" vertical="center"/>
    </xf>
    <xf numFmtId="164" fontId="19" fillId="0" borderId="4">
      <alignment horizontal="center" vertical="center" wrapText="1"/>
    </xf>
  </cellStyleXfs>
  <cellXfs count="47">
    <xf numFmtId="0" fontId="0" fillId="0" borderId="0" xfId="0"/>
    <xf numFmtId="0" fontId="2" fillId="0" borderId="0" xfId="1" applyFont="1" applyFill="1"/>
    <xf numFmtId="0" fontId="11" fillId="0" borderId="0" xfId="1" applyFont="1" applyFill="1"/>
    <xf numFmtId="0" fontId="10" fillId="0" borderId="0" xfId="1" applyFont="1" applyFill="1"/>
    <xf numFmtId="0" fontId="14" fillId="0" borderId="0" xfId="0" applyFont="1"/>
    <xf numFmtId="0" fontId="17" fillId="2" borderId="0" xfId="0" applyFont="1" applyFill="1"/>
    <xf numFmtId="0" fontId="14" fillId="2" borderId="0" xfId="0" applyFont="1" applyFill="1" applyAlignment="1">
      <alignment horizontal="right" vertical="top"/>
    </xf>
    <xf numFmtId="164" fontId="12" fillId="2" borderId="1" xfId="0" applyNumberFormat="1" applyFont="1" applyFill="1" applyBorder="1" applyAlignment="1">
      <alignment vertical="center"/>
    </xf>
    <xf numFmtId="0" fontId="8" fillId="2" borderId="2" xfId="0" applyFont="1" applyFill="1" applyBorder="1" applyAlignment="1" applyProtection="1">
      <alignment horizontal="left" vertical="top" wrapText="1" indent="2"/>
      <protection locked="0"/>
    </xf>
    <xf numFmtId="49" fontId="10" fillId="2" borderId="1" xfId="2" applyNumberFormat="1" applyFont="1" applyFill="1" applyBorder="1" applyAlignment="1" applyProtection="1">
      <alignment horizontal="left" vertical="top" wrapText="1" indent="1"/>
    </xf>
    <xf numFmtId="0" fontId="8" fillId="2" borderId="1" xfId="0" applyFont="1" applyFill="1" applyBorder="1" applyAlignment="1" applyProtection="1">
      <alignment horizontal="left" vertical="top" wrapText="1" indent="2"/>
      <protection locked="0"/>
    </xf>
    <xf numFmtId="0" fontId="22" fillId="0" borderId="0" xfId="0" applyFont="1" applyBorder="1"/>
    <xf numFmtId="0" fontId="6" fillId="2" borderId="2" xfId="0" applyFont="1" applyFill="1" applyBorder="1" applyAlignment="1" applyProtection="1">
      <alignment horizontal="left" vertical="center" wrapText="1"/>
      <protection locked="0"/>
    </xf>
    <xf numFmtId="0" fontId="10" fillId="2" borderId="0" xfId="1" applyFont="1" applyFill="1"/>
    <xf numFmtId="4" fontId="10" fillId="2" borderId="1" xfId="2" applyNumberFormat="1" applyFont="1" applyFill="1" applyBorder="1" applyAlignment="1" applyProtection="1">
      <alignment horizontal="left" vertical="top" wrapText="1" indent="1"/>
    </xf>
    <xf numFmtId="0" fontId="8" fillId="2" borderId="1" xfId="0" applyFont="1" applyFill="1" applyBorder="1" applyAlignment="1" applyProtection="1">
      <alignment horizontal="left" vertical="top" wrapText="1" indent="3"/>
      <protection locked="0"/>
    </xf>
    <xf numFmtId="0" fontId="10" fillId="2" borderId="1" xfId="0" applyFont="1" applyFill="1" applyBorder="1" applyAlignment="1" applyProtection="1">
      <alignment horizontal="left" vertical="top" wrapText="1" indent="2"/>
      <protection locked="0"/>
    </xf>
    <xf numFmtId="0" fontId="2" fillId="2" borderId="0" xfId="1" applyFont="1" applyFill="1"/>
    <xf numFmtId="164" fontId="12" fillId="0" borderId="1" xfId="0" applyNumberFormat="1" applyFont="1" applyFill="1" applyBorder="1" applyAlignment="1">
      <alignment vertical="center"/>
    </xf>
    <xf numFmtId="3" fontId="4" fillId="2" borderId="0" xfId="0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18" fillId="0" borderId="0" xfId="12" applyNumberFormat="1" applyFont="1" applyBorder="1" applyAlignment="1" applyProtection="1">
      <alignment horizontal="right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64" fontId="7" fillId="4" borderId="1" xfId="1" applyNumberFormat="1" applyFont="1" applyFill="1" applyBorder="1" applyAlignment="1" applyProtection="1">
      <alignment vertical="center" wrapText="1"/>
    </xf>
    <xf numFmtId="164" fontId="12" fillId="4" borderId="1" xfId="0" applyNumberFormat="1" applyFont="1" applyFill="1" applyBorder="1" applyAlignment="1">
      <alignment vertical="center"/>
    </xf>
    <xf numFmtId="2" fontId="10" fillId="0" borderId="0" xfId="1" applyNumberFormat="1" applyFont="1" applyFill="1"/>
    <xf numFmtId="0" fontId="7" fillId="2" borderId="1" xfId="0" applyFont="1" applyFill="1" applyBorder="1" applyAlignment="1" applyProtection="1">
      <alignment horizontal="left" vertical="top" wrapText="1"/>
      <protection locked="0"/>
    </xf>
    <xf numFmtId="164" fontId="7" fillId="2" borderId="1" xfId="1" applyNumberFormat="1" applyFont="1" applyFill="1" applyBorder="1" applyAlignment="1">
      <alignment vertical="center"/>
    </xf>
    <xf numFmtId="49" fontId="10" fillId="2" borderId="1" xfId="2" applyNumberFormat="1" applyFont="1" applyFill="1" applyBorder="1" applyAlignment="1" applyProtection="1">
      <alignment horizontal="justify" vertical="top" wrapText="1"/>
    </xf>
    <xf numFmtId="0" fontId="10" fillId="2" borderId="1" xfId="1" applyFont="1" applyFill="1" applyBorder="1" applyAlignment="1">
      <alignment vertical="top" wrapText="1"/>
    </xf>
    <xf numFmtId="164" fontId="12" fillId="2" borderId="1" xfId="0" applyNumberFormat="1" applyFont="1" applyFill="1" applyBorder="1" applyAlignment="1">
      <alignment vertical="center" shrinkToFit="1"/>
    </xf>
    <xf numFmtId="164" fontId="12" fillId="0" borderId="1" xfId="0" applyNumberFormat="1" applyFont="1" applyFill="1" applyBorder="1" applyAlignment="1">
      <alignment vertical="center" shrinkToFit="1"/>
    </xf>
    <xf numFmtId="0" fontId="10" fillId="2" borderId="1" xfId="0" applyFont="1" applyFill="1" applyBorder="1" applyAlignment="1" applyProtection="1">
      <alignment vertical="top" wrapText="1"/>
      <protection locked="0"/>
    </xf>
    <xf numFmtId="164" fontId="12" fillId="2" borderId="1" xfId="1" applyNumberFormat="1" applyFont="1" applyFill="1" applyBorder="1" applyAlignment="1">
      <alignment vertical="center"/>
    </xf>
    <xf numFmtId="0" fontId="8" fillId="2" borderId="7" xfId="0" applyFont="1" applyFill="1" applyBorder="1" applyAlignment="1" applyProtection="1">
      <alignment horizontal="left" vertical="top" wrapText="1" indent="2"/>
      <protection locked="0"/>
    </xf>
    <xf numFmtId="164" fontId="12" fillId="2" borderId="0" xfId="1" applyNumberFormat="1" applyFont="1" applyFill="1" applyBorder="1" applyAlignment="1">
      <alignment vertical="center"/>
    </xf>
    <xf numFmtId="164" fontId="12" fillId="2" borderId="7" xfId="1" applyNumberFormat="1" applyFont="1" applyFill="1" applyBorder="1" applyAlignment="1">
      <alignment vertical="center"/>
    </xf>
    <xf numFmtId="0" fontId="23" fillId="0" borderId="0" xfId="0" applyFont="1" applyFill="1" applyBorder="1" applyAlignment="1">
      <alignment horizontal="left" vertical="top" wrapText="1"/>
    </xf>
    <xf numFmtId="0" fontId="24" fillId="0" borderId="0" xfId="1" applyFont="1" applyFill="1" applyBorder="1" applyAlignment="1">
      <alignment vertical="top"/>
    </xf>
    <xf numFmtId="0" fontId="23" fillId="0" borderId="0" xfId="0" applyFont="1" applyFill="1" applyBorder="1" applyAlignment="1">
      <alignment horizontal="right" vertical="top" wrapText="1"/>
    </xf>
    <xf numFmtId="0" fontId="2" fillId="0" borderId="0" xfId="1" applyFont="1" applyFill="1" applyAlignment="1">
      <alignment vertical="center"/>
    </xf>
    <xf numFmtId="0" fontId="10" fillId="2" borderId="0" xfId="0" applyFont="1" applyFill="1" applyBorder="1" applyAlignment="1" applyProtection="1">
      <alignment horizontal="left" vertical="top" wrapText="1" indent="2"/>
      <protection locked="0"/>
    </xf>
    <xf numFmtId="0" fontId="25" fillId="0" borderId="0" xfId="3" applyNumberFormat="1" applyFont="1" applyBorder="1" applyAlignment="1" applyProtection="1">
      <alignment horizontal="center" wrapText="1"/>
    </xf>
    <xf numFmtId="0" fontId="25" fillId="0" borderId="0" xfId="3" applyNumberFormat="1" applyFont="1" applyBorder="1" applyAlignment="1" applyProtection="1">
      <alignment wrapText="1"/>
    </xf>
  </cellXfs>
  <cellStyles count="17">
    <cellStyle name="st26" xfId="14"/>
    <cellStyle name="st32" xfId="15"/>
    <cellStyle name="st33" xfId="16"/>
    <cellStyle name="st36" xfId="5"/>
    <cellStyle name="st37" xfId="10"/>
    <cellStyle name="st38" xfId="6"/>
    <cellStyle name="xl22" xfId="12"/>
    <cellStyle name="xl25" xfId="7"/>
    <cellStyle name="xl27" xfId="11"/>
    <cellStyle name="xl28" xfId="8"/>
    <cellStyle name="xl30" xfId="4"/>
    <cellStyle name="xl42" xfId="13"/>
    <cellStyle name="xl45" xfId="3"/>
    <cellStyle name="Обычный" xfId="0" builtinId="0"/>
    <cellStyle name="Обычный 2" xfId="1"/>
    <cellStyle name="Обычный 2 10" xfId="9"/>
    <cellStyle name="Обычный_Доходы по новой классификации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6"/>
  <sheetViews>
    <sheetView tabSelected="1" view="pageBreakPreview" zoomScaleSheetLayoutView="100" workbookViewId="0">
      <selection activeCell="A7" sqref="A7"/>
    </sheetView>
  </sheetViews>
  <sheetFormatPr defaultColWidth="9.140625" defaultRowHeight="15.75"/>
  <cols>
    <col min="1" max="1" width="83.28515625" style="1" customWidth="1"/>
    <col min="2" max="3" width="16.5703125" style="17" customWidth="1"/>
    <col min="4" max="5" width="11.85546875" style="1" bestFit="1" customWidth="1"/>
    <col min="6" max="16384" width="9.140625" style="1"/>
  </cols>
  <sheetData>
    <row r="1" spans="1:4" s="11" customFormat="1" ht="51.75" customHeight="1">
      <c r="A1" s="23" t="s">
        <v>19</v>
      </c>
      <c r="B1" s="23"/>
      <c r="C1" s="23"/>
    </row>
    <row r="2" spans="1:4" ht="36.75" customHeight="1">
      <c r="A2" s="22" t="s">
        <v>20</v>
      </c>
      <c r="B2" s="22"/>
      <c r="C2" s="22"/>
    </row>
    <row r="3" spans="1:4" ht="15" customHeight="1">
      <c r="C3" s="19" t="s">
        <v>0</v>
      </c>
    </row>
    <row r="4" spans="1:4" ht="15" customHeight="1">
      <c r="A4" s="20" t="s">
        <v>1</v>
      </c>
      <c r="B4" s="24" t="s">
        <v>2</v>
      </c>
      <c r="C4" s="24"/>
    </row>
    <row r="5" spans="1:4" s="13" customFormat="1" ht="15" customHeight="1">
      <c r="A5" s="21"/>
      <c r="B5" s="25" t="s">
        <v>14</v>
      </c>
      <c r="C5" s="25" t="s">
        <v>21</v>
      </c>
    </row>
    <row r="6" spans="1:4" s="2" customFormat="1" ht="15" customHeight="1">
      <c r="A6" s="12" t="s">
        <v>3</v>
      </c>
      <c r="B6" s="26">
        <f>B7+B8+B9</f>
        <v>1508654.2172000001</v>
      </c>
      <c r="C6" s="26">
        <f>C7+C8+C9</f>
        <v>1507791.59271</v>
      </c>
    </row>
    <row r="7" spans="1:4" s="2" customFormat="1" ht="15" customHeight="1">
      <c r="A7" s="16" t="s">
        <v>11</v>
      </c>
      <c r="B7" s="27">
        <v>26700</v>
      </c>
      <c r="C7" s="27">
        <v>27300</v>
      </c>
    </row>
    <row r="8" spans="1:4" s="2" customFormat="1" ht="15" customHeight="1">
      <c r="A8" s="16" t="s">
        <v>12</v>
      </c>
      <c r="B8" s="27">
        <f>B12-B7</f>
        <v>16809.599999999999</v>
      </c>
      <c r="C8" s="27">
        <f>C12-C7</f>
        <v>14548.199999999997</v>
      </c>
    </row>
    <row r="9" spans="1:4" s="3" customFormat="1" ht="16.5" customHeight="1">
      <c r="A9" s="16" t="s">
        <v>13</v>
      </c>
      <c r="B9" s="27">
        <f>B11</f>
        <v>1465144.6172</v>
      </c>
      <c r="C9" s="27">
        <f>C11</f>
        <v>1465943.39271</v>
      </c>
      <c r="D9" s="28"/>
    </row>
    <row r="10" spans="1:4" s="5" customFormat="1" ht="16.5">
      <c r="A10" s="29" t="s">
        <v>4</v>
      </c>
      <c r="B10" s="30">
        <f>B11+B12</f>
        <v>1508654.2172000001</v>
      </c>
      <c r="C10" s="30">
        <f>C11+C12</f>
        <v>1507791.59271</v>
      </c>
    </row>
    <row r="11" spans="1:4" ht="17.25" customHeight="1">
      <c r="A11" s="10" t="s">
        <v>5</v>
      </c>
      <c r="B11" s="7">
        <f>B14+B23+B50+B61+B56</f>
        <v>1465144.6172</v>
      </c>
      <c r="C11" s="7">
        <f>C14+C23+C50+C61+C56</f>
        <v>1465943.39271</v>
      </c>
    </row>
    <row r="12" spans="1:4" ht="15.75" customHeight="1">
      <c r="A12" s="10" t="s">
        <v>6</v>
      </c>
      <c r="B12" s="7">
        <f>B15+B24+B51+B54+B57</f>
        <v>43509.599999999999</v>
      </c>
      <c r="C12" s="7">
        <f>C15+C24+C51+C54+C57</f>
        <v>41848.199999999997</v>
      </c>
    </row>
    <row r="13" spans="1:4" ht="16.5">
      <c r="A13" s="31" t="s">
        <v>22</v>
      </c>
      <c r="B13" s="7">
        <f>B14+B15</f>
        <v>0</v>
      </c>
      <c r="C13" s="7">
        <f>C14+C15</f>
        <v>0</v>
      </c>
    </row>
    <row r="14" spans="1:4" ht="16.5">
      <c r="A14" s="10" t="s">
        <v>5</v>
      </c>
      <c r="B14" s="7">
        <f>B17+B20</f>
        <v>0</v>
      </c>
      <c r="C14" s="7">
        <f>C17+C20</f>
        <v>0</v>
      </c>
    </row>
    <row r="15" spans="1:4" ht="16.5">
      <c r="A15" s="10" t="s">
        <v>6</v>
      </c>
      <c r="B15" s="7">
        <f>B18+B21</f>
        <v>0</v>
      </c>
      <c r="C15" s="7">
        <f>C18+C21</f>
        <v>0</v>
      </c>
    </row>
    <row r="16" spans="1:4" ht="31.5">
      <c r="A16" s="9" t="s">
        <v>7</v>
      </c>
      <c r="B16" s="7">
        <f>B17+B18</f>
        <v>0</v>
      </c>
      <c r="C16" s="7">
        <f>C17+C18</f>
        <v>0</v>
      </c>
    </row>
    <row r="17" spans="1:3" ht="16.5" customHeight="1">
      <c r="A17" s="10" t="s">
        <v>5</v>
      </c>
      <c r="B17" s="18">
        <v>0</v>
      </c>
      <c r="C17" s="18">
        <v>0</v>
      </c>
    </row>
    <row r="18" spans="1:3" ht="16.5">
      <c r="A18" s="10" t="s">
        <v>6</v>
      </c>
      <c r="B18" s="18">
        <v>0</v>
      </c>
      <c r="C18" s="18">
        <v>0</v>
      </c>
    </row>
    <row r="19" spans="1:3" ht="31.5">
      <c r="A19" s="9" t="s">
        <v>10</v>
      </c>
      <c r="B19" s="18">
        <f>B20+B21</f>
        <v>0</v>
      </c>
      <c r="C19" s="18">
        <f>C20+C21</f>
        <v>0</v>
      </c>
    </row>
    <row r="20" spans="1:3" ht="16.5">
      <c r="A20" s="10" t="s">
        <v>5</v>
      </c>
      <c r="B20" s="18">
        <v>0</v>
      </c>
      <c r="C20" s="18">
        <v>0</v>
      </c>
    </row>
    <row r="21" spans="1:3" ht="16.5">
      <c r="A21" s="10" t="s">
        <v>6</v>
      </c>
      <c r="B21" s="18">
        <v>0</v>
      </c>
      <c r="C21" s="18">
        <v>0</v>
      </c>
    </row>
    <row r="22" spans="1:3" ht="31.5">
      <c r="A22" s="31" t="s">
        <v>23</v>
      </c>
      <c r="B22" s="18">
        <f>B23+B24</f>
        <v>1417476.9550999999</v>
      </c>
      <c r="C22" s="18">
        <f>C23+C24</f>
        <v>1417509.73061</v>
      </c>
    </row>
    <row r="23" spans="1:3" ht="16.5">
      <c r="A23" s="10" t="s">
        <v>5</v>
      </c>
      <c r="B23" s="18">
        <f>B26+B29+B32+B35+B38+B41+B44+B47</f>
        <v>1374862.7551</v>
      </c>
      <c r="C23" s="18">
        <f t="shared" ref="C23" si="0">C26+C29+C32+C35+C38+C41+C44+C47</f>
        <v>1375661.53061</v>
      </c>
    </row>
    <row r="24" spans="1:3" ht="16.5">
      <c r="A24" s="10" t="s">
        <v>6</v>
      </c>
      <c r="B24" s="18">
        <f>B27+B30+B33+B36+B39+B42+B45+B48</f>
        <v>42614.2</v>
      </c>
      <c r="C24" s="18">
        <f>C27+C30+C33+C36+C39+C42+C45+C48</f>
        <v>41848.199999999997</v>
      </c>
    </row>
    <row r="25" spans="1:3" ht="16.5">
      <c r="A25" s="9" t="s">
        <v>8</v>
      </c>
      <c r="B25" s="7">
        <f>B26+B27</f>
        <v>5000</v>
      </c>
      <c r="C25" s="7">
        <f>C26+C27</f>
        <v>5000</v>
      </c>
    </row>
    <row r="26" spans="1:3" ht="16.5">
      <c r="A26" s="15" t="s">
        <v>5</v>
      </c>
      <c r="B26" s="7">
        <v>0</v>
      </c>
      <c r="C26" s="7">
        <v>0</v>
      </c>
    </row>
    <row r="27" spans="1:3" ht="33" hidden="1" customHeight="1">
      <c r="A27" s="15" t="s">
        <v>6</v>
      </c>
      <c r="B27" s="7">
        <v>5000</v>
      </c>
      <c r="C27" s="7">
        <v>5000</v>
      </c>
    </row>
    <row r="28" spans="1:3" ht="16.5" hidden="1" customHeight="1">
      <c r="A28" s="9" t="s">
        <v>9</v>
      </c>
      <c r="B28" s="7">
        <f>B29+B30</f>
        <v>919828</v>
      </c>
      <c r="C28" s="7">
        <f>C29+C30</f>
        <v>919828</v>
      </c>
    </row>
    <row r="29" spans="1:3" ht="16.5" hidden="1" customHeight="1">
      <c r="A29" s="15" t="s">
        <v>5</v>
      </c>
      <c r="B29" s="7">
        <v>900000</v>
      </c>
      <c r="C29" s="7">
        <v>900000</v>
      </c>
    </row>
    <row r="30" spans="1:3" ht="16.5">
      <c r="A30" s="15" t="s">
        <v>6</v>
      </c>
      <c r="B30" s="7">
        <v>19828</v>
      </c>
      <c r="C30" s="7">
        <v>19828</v>
      </c>
    </row>
    <row r="31" spans="1:3" ht="31.5">
      <c r="A31" s="14" t="s">
        <v>16</v>
      </c>
      <c r="B31" s="7">
        <f>B32+B33</f>
        <v>306010.09999999998</v>
      </c>
      <c r="C31" s="7">
        <f>C32+C33</f>
        <v>306010.09999999998</v>
      </c>
    </row>
    <row r="32" spans="1:3" ht="16.5">
      <c r="A32" s="15" t="s">
        <v>5</v>
      </c>
      <c r="B32" s="7">
        <v>300000</v>
      </c>
      <c r="C32" s="7">
        <v>300000</v>
      </c>
    </row>
    <row r="33" spans="1:3" ht="16.5">
      <c r="A33" s="15" t="s">
        <v>6</v>
      </c>
      <c r="B33" s="7">
        <v>6010.1</v>
      </c>
      <c r="C33" s="7">
        <v>6010.1</v>
      </c>
    </row>
    <row r="34" spans="1:3" ht="31.5">
      <c r="A34" s="14" t="s">
        <v>24</v>
      </c>
      <c r="B34" s="7">
        <f>B35+B36</f>
        <v>0</v>
      </c>
      <c r="C34" s="7">
        <f>C35+C36</f>
        <v>0</v>
      </c>
    </row>
    <row r="35" spans="1:3" ht="16.5">
      <c r="A35" s="15" t="s">
        <v>5</v>
      </c>
      <c r="B35" s="7">
        <v>0</v>
      </c>
      <c r="C35" s="7">
        <v>0</v>
      </c>
    </row>
    <row r="36" spans="1:3" ht="16.5">
      <c r="A36" s="15" t="s">
        <v>6</v>
      </c>
      <c r="B36" s="7">
        <v>0</v>
      </c>
      <c r="C36" s="7">
        <v>0</v>
      </c>
    </row>
    <row r="37" spans="1:3" ht="16.5">
      <c r="A37" s="14" t="s">
        <v>15</v>
      </c>
      <c r="B37" s="7">
        <f>B38+B39</f>
        <v>75628.755099999995</v>
      </c>
      <c r="C37" s="7">
        <f>C38+C39</f>
        <v>75661.530610000002</v>
      </c>
    </row>
    <row r="38" spans="1:3" ht="16.5">
      <c r="A38" s="15" t="s">
        <v>5</v>
      </c>
      <c r="B38" s="7">
        <v>74862.755099999995</v>
      </c>
      <c r="C38" s="7">
        <v>75661.530610000002</v>
      </c>
    </row>
    <row r="39" spans="1:3" ht="16.5">
      <c r="A39" s="15" t="s">
        <v>6</v>
      </c>
      <c r="B39" s="7">
        <v>766</v>
      </c>
      <c r="C39" s="7">
        <v>0</v>
      </c>
    </row>
    <row r="40" spans="1:3" ht="31.5">
      <c r="A40" s="32" t="s">
        <v>25</v>
      </c>
      <c r="B40" s="7">
        <f>B41+B42</f>
        <v>0</v>
      </c>
      <c r="C40" s="7">
        <f>C41+C42</f>
        <v>0</v>
      </c>
    </row>
    <row r="41" spans="1:3" ht="16.5">
      <c r="A41" s="10" t="s">
        <v>5</v>
      </c>
      <c r="B41" s="7">
        <v>0</v>
      </c>
      <c r="C41" s="7">
        <v>0</v>
      </c>
    </row>
    <row r="42" spans="1:3" ht="16.5">
      <c r="A42" s="10" t="s">
        <v>6</v>
      </c>
      <c r="B42" s="7">
        <v>0</v>
      </c>
      <c r="C42" s="7">
        <v>0</v>
      </c>
    </row>
    <row r="43" spans="1:3" ht="16.5">
      <c r="A43" s="32" t="s">
        <v>17</v>
      </c>
      <c r="B43" s="7">
        <f>B44+B45</f>
        <v>0</v>
      </c>
      <c r="C43" s="7">
        <f>C44+C45</f>
        <v>0</v>
      </c>
    </row>
    <row r="44" spans="1:3" ht="16.5">
      <c r="A44" s="10" t="s">
        <v>5</v>
      </c>
      <c r="B44" s="7">
        <v>0</v>
      </c>
      <c r="C44" s="7">
        <v>0</v>
      </c>
    </row>
    <row r="45" spans="1:3" ht="47.25" hidden="1" customHeight="1">
      <c r="A45" s="10" t="s">
        <v>6</v>
      </c>
      <c r="B45" s="7">
        <v>0</v>
      </c>
      <c r="C45" s="7">
        <v>0</v>
      </c>
    </row>
    <row r="46" spans="1:3" ht="16.5" hidden="1" customHeight="1">
      <c r="A46" s="32" t="s">
        <v>26</v>
      </c>
      <c r="B46" s="7">
        <f>B47+B48</f>
        <v>111010.1</v>
      </c>
      <c r="C46" s="7">
        <f>C47+C48</f>
        <v>111010.1</v>
      </c>
    </row>
    <row r="47" spans="1:3" ht="16.5" hidden="1" customHeight="1">
      <c r="A47" s="10" t="s">
        <v>5</v>
      </c>
      <c r="B47" s="7">
        <v>100000</v>
      </c>
      <c r="C47" s="7">
        <v>100000</v>
      </c>
    </row>
    <row r="48" spans="1:3" ht="16.5">
      <c r="A48" s="10" t="s">
        <v>6</v>
      </c>
      <c r="B48" s="7">
        <v>11010.1</v>
      </c>
      <c r="C48" s="7">
        <v>11010.1</v>
      </c>
    </row>
    <row r="49" spans="1:3" ht="31.5">
      <c r="A49" s="32" t="s">
        <v>27</v>
      </c>
      <c r="B49" s="7">
        <f t="shared" ref="B49:C49" si="1">B50+B51</f>
        <v>91177.262099999993</v>
      </c>
      <c r="C49" s="7">
        <f t="shared" si="1"/>
        <v>90281.862099999998</v>
      </c>
    </row>
    <row r="50" spans="1:3" ht="16.5">
      <c r="A50" s="10" t="s">
        <v>5</v>
      </c>
      <c r="B50" s="7">
        <v>90281.862099999998</v>
      </c>
      <c r="C50" s="7">
        <v>90281.862099999998</v>
      </c>
    </row>
    <row r="51" spans="1:3" ht="16.5">
      <c r="A51" s="10" t="s">
        <v>6</v>
      </c>
      <c r="B51" s="7">
        <v>895.4</v>
      </c>
      <c r="C51" s="7">
        <v>0</v>
      </c>
    </row>
    <row r="52" spans="1:3" ht="47.25">
      <c r="A52" s="32" t="s">
        <v>28</v>
      </c>
      <c r="B52" s="33">
        <f>B53+B54</f>
        <v>0</v>
      </c>
      <c r="C52" s="33">
        <f>C53+C54</f>
        <v>0</v>
      </c>
    </row>
    <row r="53" spans="1:3" ht="16.5">
      <c r="A53" s="8" t="s">
        <v>5</v>
      </c>
      <c r="B53" s="33"/>
      <c r="C53" s="33"/>
    </row>
    <row r="54" spans="1:3" ht="16.5">
      <c r="A54" s="8" t="s">
        <v>6</v>
      </c>
      <c r="B54" s="33">
        <v>0</v>
      </c>
      <c r="C54" s="33">
        <v>0</v>
      </c>
    </row>
    <row r="55" spans="1:3" ht="16.5">
      <c r="A55" s="32" t="s">
        <v>29</v>
      </c>
      <c r="B55" s="33">
        <f>B56+B57</f>
        <v>0</v>
      </c>
      <c r="C55" s="33">
        <f>C56+C57</f>
        <v>0</v>
      </c>
    </row>
    <row r="56" spans="1:3" ht="16.5">
      <c r="A56" s="8" t="s">
        <v>5</v>
      </c>
      <c r="B56" s="34">
        <v>0</v>
      </c>
      <c r="C56" s="34">
        <v>0</v>
      </c>
    </row>
    <row r="57" spans="1:3" ht="16.5">
      <c r="A57" s="8" t="s">
        <v>6</v>
      </c>
      <c r="B57" s="34">
        <v>0</v>
      </c>
      <c r="C57" s="34">
        <v>0</v>
      </c>
    </row>
    <row r="58" spans="1:3" ht="47.25">
      <c r="A58" s="35" t="s">
        <v>30</v>
      </c>
      <c r="B58" s="36">
        <f>B59</f>
        <v>0</v>
      </c>
      <c r="C58" s="36">
        <f>C59</f>
        <v>0</v>
      </c>
    </row>
    <row r="59" spans="1:3" ht="16.5">
      <c r="A59" s="10" t="s">
        <v>6</v>
      </c>
      <c r="B59" s="36"/>
      <c r="C59" s="36"/>
    </row>
    <row r="60" spans="1:3" ht="18.75" customHeight="1">
      <c r="A60" s="35" t="s">
        <v>31</v>
      </c>
      <c r="B60" s="36">
        <f>B61</f>
        <v>0</v>
      </c>
      <c r="C60" s="36">
        <f>C61</f>
        <v>0</v>
      </c>
    </row>
    <row r="61" spans="1:3" ht="37.9" customHeight="1">
      <c r="A61" s="10" t="s">
        <v>5</v>
      </c>
      <c r="B61" s="36"/>
      <c r="C61" s="36"/>
    </row>
    <row r="62" spans="1:3" ht="16.5">
      <c r="A62" s="37"/>
      <c r="B62" s="38"/>
      <c r="C62" s="39"/>
    </row>
    <row r="63" spans="1:3" s="43" customFormat="1" ht="30">
      <c r="A63" s="40" t="s">
        <v>32</v>
      </c>
      <c r="B63" s="41"/>
      <c r="C63" s="42" t="s">
        <v>18</v>
      </c>
    </row>
    <row r="64" spans="1:3" ht="18">
      <c r="A64" s="44"/>
      <c r="B64" s="45"/>
    </row>
    <row r="65" spans="1:2" ht="18">
      <c r="A65" s="46"/>
      <c r="B65" s="6"/>
    </row>
    <row r="66" spans="1:2" ht="16.5">
      <c r="A66" s="4"/>
    </row>
  </sheetData>
  <mergeCells count="4">
    <mergeCell ref="A1:C1"/>
    <mergeCell ref="A2:C2"/>
    <mergeCell ref="A4:A5"/>
    <mergeCell ref="B4:C4"/>
  </mergeCells>
  <pageMargins left="0.98425196850393704" right="0.39370078740157483" top="0.39370078740157483" bottom="0.39370078740157483" header="0.15748031496062992" footer="0.15748031496062992"/>
  <pageSetup paperSize="9" scale="75" fitToHeight="3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 фонд Пр 18</vt:lpstr>
      <vt:lpstr>'Дор фонд Пр 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Суслова</cp:lastModifiedBy>
  <cp:lastPrinted>2025-12-06T14:45:15Z</cp:lastPrinted>
  <dcterms:created xsi:type="dcterms:W3CDTF">2019-12-24T13:48:19Z</dcterms:created>
  <dcterms:modified xsi:type="dcterms:W3CDTF">2026-03-03T13:09:25Z</dcterms:modified>
</cp:coreProperties>
</file>